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365" windowWidth="15120" windowHeight="6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Лист1!$A$1:$E$62</definedName>
  </definedNames>
  <calcPr calcId="145621"/>
</workbook>
</file>

<file path=xl/calcChain.xml><?xml version="1.0" encoding="utf-8"?>
<calcChain xmlns="http://schemas.openxmlformats.org/spreadsheetml/2006/main">
  <c r="D10" i="1" l="1"/>
  <c r="C10" i="1"/>
  <c r="E17" i="1"/>
  <c r="C23" i="1" l="1"/>
  <c r="E25" i="1"/>
  <c r="E46" i="1" l="1"/>
  <c r="E39" i="1"/>
  <c r="C30" i="1"/>
  <c r="G8" i="1" s="1"/>
  <c r="E34" i="1"/>
  <c r="D23" i="1" l="1"/>
  <c r="D18" i="1"/>
  <c r="D26" i="1" l="1"/>
  <c r="D8" i="1" s="1"/>
  <c r="C26" i="1"/>
  <c r="F23" i="1"/>
  <c r="C44" i="1"/>
  <c r="C18" i="1"/>
  <c r="E18" i="1" s="1"/>
  <c r="D30" i="1"/>
  <c r="H8" i="1" s="1"/>
  <c r="E22" i="1"/>
  <c r="E43" i="1"/>
  <c r="D56" i="1"/>
  <c r="D54" i="1" s="1"/>
  <c r="C56" i="1"/>
  <c r="C54" i="1" s="1"/>
  <c r="E57" i="1"/>
  <c r="D44" i="1"/>
  <c r="E20" i="1"/>
  <c r="E21" i="1"/>
  <c r="E36" i="1"/>
  <c r="E38" i="1"/>
  <c r="E15" i="1"/>
  <c r="E14" i="1"/>
  <c r="E13" i="1"/>
  <c r="E11" i="1"/>
  <c r="E12" i="1"/>
  <c r="E16" i="1"/>
  <c r="E37" i="1"/>
  <c r="E19" i="1"/>
  <c r="E24" i="1"/>
  <c r="E27" i="1"/>
  <c r="E31" i="1"/>
  <c r="E32" i="1"/>
  <c r="E33" i="1"/>
  <c r="E35" i="1"/>
  <c r="E40" i="1"/>
  <c r="E41" i="1"/>
  <c r="E42" i="1"/>
  <c r="E45" i="1"/>
  <c r="E47" i="1"/>
  <c r="E48" i="1"/>
  <c r="E49" i="1"/>
  <c r="E50" i="1"/>
  <c r="E51" i="1"/>
  <c r="E52" i="1"/>
  <c r="E53" i="1"/>
  <c r="C8" i="1" l="1"/>
  <c r="E56" i="1"/>
  <c r="F18" i="1"/>
  <c r="E23" i="1"/>
  <c r="G23" i="1"/>
  <c r="G18" i="1"/>
  <c r="E30" i="1"/>
  <c r="E54" i="1"/>
  <c r="E44" i="1"/>
  <c r="D28" i="1"/>
  <c r="D7" i="1" s="1"/>
  <c r="H7" i="1" s="1"/>
  <c r="C28" i="1"/>
  <c r="C7" i="1" s="1"/>
  <c r="G7" i="1" s="1"/>
  <c r="E26" i="1"/>
  <c r="E8" i="1"/>
  <c r="E10" i="1"/>
  <c r="E28" i="1" l="1"/>
  <c r="E7" i="1" l="1"/>
</calcChain>
</file>

<file path=xl/sharedStrings.xml><?xml version="1.0" encoding="utf-8"?>
<sst xmlns="http://schemas.openxmlformats.org/spreadsheetml/2006/main" count="98" uniqueCount="95">
  <si>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</si>
  <si>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</si>
  <si>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</si>
  <si>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</si>
  <si>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</si>
  <si>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</si>
  <si>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</si>
  <si>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</si>
  <si>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</si>
  <si>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</si>
  <si>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</si>
  <si>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</si>
  <si>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</si>
  <si>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</si>
  <si>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</si>
  <si>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</si>
  <si>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</si>
  <si>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</si>
  <si>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</si>
  <si>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</si>
  <si>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</si>
  <si>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</si>
  <si>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</si>
  <si>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</si>
  <si>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</si>
  <si>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</si>
  <si>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</si>
  <si>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</si>
  <si>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</si>
  <si>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</si>
  <si>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</si>
  <si>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</si>
  <si>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</si>
  <si>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</si>
  <si>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</si>
  <si>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</si>
  <si>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</si>
  <si>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</si>
  <si>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</si>
  <si>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</si>
  <si>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</si>
  <si>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</si>
  <si>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</si>
  <si>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</si>
  <si>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</si>
  <si>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</si>
  <si>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</si>
  <si>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</si>
  <si>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</si>
  <si>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</si>
  <si>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</si>
  <si>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</si>
  <si>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</si>
  <si>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</si>
  <si>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</si>
  <si>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</si>
  <si>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</si>
  <si>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</si>
  <si>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</si>
  <si>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</si>
  <si>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</si>
  <si>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</si>
  <si>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</si>
  <si>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</si>
  <si>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</si>
  <si>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</si>
  <si>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</si>
  <si>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</si>
  <si>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</si>
  <si>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</si>
  <si>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</si>
  <si>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</si>
  <si>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</si>
  <si>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</si>
  <si>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</si>
  <si>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</si>
  <si>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</si>
  <si>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</si>
  <si>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</si>
  <si>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</si>
  <si>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</si>
  <si>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</si>
  <si>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А.Э. Перепелица</t>
  </si>
  <si>
    <t>Заместитель главы района по финансам и бюджетному устройству,                                                                                                         руководитель Финансового управления администрации Северо-Енисейского района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</si>
  <si>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</si>
  <si>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</si>
  <si>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</si>
  <si>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</si>
  <si>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</si>
  <si>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</si>
  <si>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</si>
  <si>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</si>
  <si>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Приложение к сведениям об исполнении бюджета  района
по состоянию на 01.04.2021</t>
  </si>
  <si>
    <t>Информация об исполнении дотаций, субсидий, субвенций и иных межбюджетных трансфертов, 
имеющих целевое назначение по состоянию на 01.04.2021 года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</si>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</sst>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topLeftCell="A55" zoomScale="90" zoomScaleNormal="90" workbookViewId="0">
      <selection activeCell="D36" sqref="D36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2" t="s">
        <v>92</v>
      </c>
      <c r="C1" s="43"/>
      <c r="D1" s="43"/>
      <c r="E1" s="43"/>
    </row>
    <row r="2" spans="1:14" x14ac:dyDescent="0.25">
      <c r="K2" s="8"/>
      <c r="L2" s="8"/>
      <c r="M2" s="8"/>
      <c r="N2" s="8"/>
    </row>
    <row r="3" spans="1:14" ht="12.75" customHeight="1" x14ac:dyDescent="0.25">
      <c r="A3" s="44" t="s">
        <v>93</v>
      </c>
      <c r="B3" s="44"/>
      <c r="C3" s="44"/>
      <c r="D3" s="44"/>
      <c r="E3" s="44"/>
      <c r="K3" s="8"/>
      <c r="L3" s="9"/>
      <c r="M3" s="9"/>
      <c r="N3" s="8"/>
    </row>
    <row r="4" spans="1:14" x14ac:dyDescent="0.25">
      <c r="A4" s="44"/>
      <c r="B4" s="44"/>
      <c r="C4" s="44"/>
      <c r="D4" s="44"/>
      <c r="E4" s="44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8" t="s">
        <v>26</v>
      </c>
      <c r="B7" s="48"/>
      <c r="C7" s="25">
        <f>C8+C28+C54</f>
        <v>498809.30000000005</v>
      </c>
      <c r="D7" s="25">
        <f>D8+D28+D54</f>
        <v>151901.39999999997</v>
      </c>
      <c r="E7" s="14">
        <f>D7/C7*100</f>
        <v>30.45280029863115</v>
      </c>
      <c r="F7" s="17"/>
      <c r="G7" s="17">
        <f>C7</f>
        <v>498809.30000000005</v>
      </c>
      <c r="H7" s="17">
        <f>D7</f>
        <v>151901.39999999997</v>
      </c>
      <c r="K7" s="8"/>
      <c r="L7" s="10"/>
      <c r="M7" s="10"/>
      <c r="N7" s="8"/>
    </row>
    <row r="8" spans="1:14" ht="15" customHeight="1" x14ac:dyDescent="0.25">
      <c r="A8" s="45" t="s">
        <v>11</v>
      </c>
      <c r="B8" s="45"/>
      <c r="C8" s="25">
        <f>C10+C18+C23+C26</f>
        <v>101793.2</v>
      </c>
      <c r="D8" s="25">
        <f>D10+D18+D23+D26</f>
        <v>1180.5</v>
      </c>
      <c r="E8" s="14">
        <f t="shared" ref="E8:E26" si="0">D8/C8*100</f>
        <v>1.1597041845624265</v>
      </c>
      <c r="F8" s="17"/>
      <c r="G8" s="17">
        <f>C10+C30</f>
        <v>192639.5</v>
      </c>
      <c r="H8" s="17">
        <f>D10+D30</f>
        <v>96350.599999999991</v>
      </c>
      <c r="K8" s="8"/>
      <c r="L8" s="10"/>
      <c r="M8" s="10"/>
      <c r="N8" s="8"/>
    </row>
    <row r="9" spans="1:14" s="4" customFormat="1" ht="15.75" x14ac:dyDescent="0.25">
      <c r="A9" s="46" t="s">
        <v>22</v>
      </c>
      <c r="B9" s="47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45" t="s">
        <v>35</v>
      </c>
      <c r="B10" s="45"/>
      <c r="C10" s="28">
        <f>SUM(C11:C17)</f>
        <v>78303.7</v>
      </c>
      <c r="D10" s="28">
        <f>SUM(D11:D17)</f>
        <v>0</v>
      </c>
      <c r="E10" s="14">
        <f>D10/C10*100</f>
        <v>0</v>
      </c>
      <c r="F10" s="17"/>
      <c r="G10" s="17"/>
      <c r="H10" s="17"/>
      <c r="K10" s="8"/>
      <c r="L10" s="10"/>
      <c r="M10" s="10"/>
      <c r="N10" s="8"/>
    </row>
    <row r="11" spans="1:14" ht="78.75" x14ac:dyDescent="0.25">
      <c r="A11" s="13" t="s">
        <v>63</v>
      </c>
      <c r="B11" s="37" t="s">
        <v>64</v>
      </c>
      <c r="C11" s="27">
        <v>360</v>
      </c>
      <c r="D11" s="27">
        <v>0</v>
      </c>
      <c r="E11" s="16">
        <f t="shared" si="0"/>
        <v>0</v>
      </c>
      <c r="F11" s="2"/>
      <c r="G11" s="3"/>
    </row>
    <row r="12" spans="1:14" ht="63" x14ac:dyDescent="0.25">
      <c r="A12" s="13" t="s">
        <v>23</v>
      </c>
      <c r="B12" s="37" t="s">
        <v>27</v>
      </c>
      <c r="C12" s="27">
        <v>1382.4</v>
      </c>
      <c r="D12" s="27">
        <v>0</v>
      </c>
      <c r="E12" s="16">
        <f t="shared" si="0"/>
        <v>0</v>
      </c>
      <c r="F12" s="2"/>
      <c r="G12" s="3"/>
    </row>
    <row r="13" spans="1:14" ht="63" x14ac:dyDescent="0.25">
      <c r="A13" s="13" t="s">
        <v>28</v>
      </c>
      <c r="B13" s="37" t="s">
        <v>24</v>
      </c>
      <c r="C13" s="27">
        <v>20488.3</v>
      </c>
      <c r="D13" s="27">
        <v>0</v>
      </c>
      <c r="E13" s="16">
        <f t="shared" si="0"/>
        <v>0</v>
      </c>
      <c r="F13" s="2"/>
      <c r="G13" s="3"/>
    </row>
    <row r="14" spans="1:14" ht="63" x14ac:dyDescent="0.25">
      <c r="A14" s="13" t="s">
        <v>42</v>
      </c>
      <c r="B14" s="37" t="s">
        <v>43</v>
      </c>
      <c r="C14" s="27">
        <v>10206.1</v>
      </c>
      <c r="D14" s="27">
        <v>0</v>
      </c>
      <c r="E14" s="16">
        <f t="shared" si="0"/>
        <v>0</v>
      </c>
      <c r="F14" s="2"/>
      <c r="G14" s="3"/>
    </row>
    <row r="15" spans="1:14" ht="78.75" x14ac:dyDescent="0.25">
      <c r="A15" s="13" t="s">
        <v>65</v>
      </c>
      <c r="B15" s="37" t="s">
        <v>66</v>
      </c>
      <c r="C15" s="27">
        <v>379.2</v>
      </c>
      <c r="D15" s="27">
        <v>0</v>
      </c>
      <c r="E15" s="16">
        <f t="shared" si="0"/>
        <v>0</v>
      </c>
      <c r="F15" s="2"/>
      <c r="G15" s="3"/>
    </row>
    <row r="16" spans="1:14" ht="63" x14ac:dyDescent="0.25">
      <c r="A16" s="13" t="s">
        <v>45</v>
      </c>
      <c r="B16" s="37" t="s">
        <v>44</v>
      </c>
      <c r="C16" s="27">
        <v>3487.7</v>
      </c>
      <c r="D16" s="27">
        <v>0</v>
      </c>
      <c r="E16" s="16">
        <f t="shared" si="0"/>
        <v>0</v>
      </c>
      <c r="F16" s="2"/>
      <c r="G16" s="3"/>
    </row>
    <row r="17" spans="1:8" ht="94.5" x14ac:dyDescent="0.25">
      <c r="A17" s="13">
        <v>2220077420</v>
      </c>
      <c r="B17" s="41" t="s">
        <v>94</v>
      </c>
      <c r="C17" s="27">
        <v>42000</v>
      </c>
      <c r="D17" s="27">
        <v>0</v>
      </c>
      <c r="E17" s="16">
        <f t="shared" si="0"/>
        <v>0</v>
      </c>
      <c r="F17" s="2"/>
      <c r="G17" s="3"/>
    </row>
    <row r="18" spans="1:8" ht="15.75" x14ac:dyDescent="0.25">
      <c r="A18" s="45" t="s">
        <v>36</v>
      </c>
      <c r="B18" s="45"/>
      <c r="C18" s="28">
        <f>SUM(C19:C22)</f>
        <v>22842.5</v>
      </c>
      <c r="D18" s="28">
        <f>SUM(D19:D22)</f>
        <v>1180.5</v>
      </c>
      <c r="E18" s="14">
        <f t="shared" si="0"/>
        <v>5.1679982488781873</v>
      </c>
      <c r="F18" s="24">
        <f>C18+C44+C56</f>
        <v>305522.80000000005</v>
      </c>
      <c r="G18" s="24">
        <f>D18+D44+D56</f>
        <v>55550.8</v>
      </c>
      <c r="H18" s="24"/>
    </row>
    <row r="19" spans="1:8" ht="78.75" x14ac:dyDescent="0.25">
      <c r="A19" s="13" t="s">
        <v>71</v>
      </c>
      <c r="B19" s="37" t="s">
        <v>72</v>
      </c>
      <c r="C19" s="27">
        <v>2160</v>
      </c>
      <c r="D19" s="27">
        <v>0</v>
      </c>
      <c r="E19" s="16">
        <f t="shared" si="0"/>
        <v>0</v>
      </c>
      <c r="F19" s="24"/>
      <c r="G19" s="24"/>
      <c r="H19" s="17"/>
    </row>
    <row r="20" spans="1:8" ht="63" x14ac:dyDescent="0.25">
      <c r="A20" s="13" t="s">
        <v>73</v>
      </c>
      <c r="B20" s="37" t="s">
        <v>74</v>
      </c>
      <c r="C20" s="27">
        <v>200</v>
      </c>
      <c r="D20" s="27">
        <v>0</v>
      </c>
      <c r="E20" s="16">
        <f t="shared" si="0"/>
        <v>0</v>
      </c>
      <c r="F20" s="2"/>
    </row>
    <row r="21" spans="1:8" ht="78.75" x14ac:dyDescent="0.25">
      <c r="A21" s="13" t="s">
        <v>75</v>
      </c>
      <c r="B21" s="37" t="s">
        <v>76</v>
      </c>
      <c r="C21" s="27">
        <v>7328.4</v>
      </c>
      <c r="D21" s="27">
        <v>0</v>
      </c>
      <c r="E21" s="16">
        <f t="shared" si="0"/>
        <v>0</v>
      </c>
      <c r="F21" s="2"/>
    </row>
    <row r="22" spans="1:8" ht="110.25" x14ac:dyDescent="0.25">
      <c r="A22" s="34" t="s">
        <v>81</v>
      </c>
      <c r="B22" s="37" t="s">
        <v>80</v>
      </c>
      <c r="C22" s="27">
        <v>13154.1</v>
      </c>
      <c r="D22" s="27">
        <v>1180.5</v>
      </c>
      <c r="E22" s="16">
        <f t="shared" si="0"/>
        <v>8.9743882135607915</v>
      </c>
      <c r="F22" s="2"/>
    </row>
    <row r="23" spans="1:8" ht="15.75" x14ac:dyDescent="0.25">
      <c r="A23" s="45" t="s">
        <v>38</v>
      </c>
      <c r="B23" s="45"/>
      <c r="C23" s="28">
        <f>SUM(C24:C25)</f>
        <v>401.70000000000005</v>
      </c>
      <c r="D23" s="28">
        <f>SUM(D24:D24)</f>
        <v>0</v>
      </c>
      <c r="E23" s="14">
        <f>D23/C23*100</f>
        <v>0</v>
      </c>
      <c r="F23" s="24">
        <f>C23</f>
        <v>401.70000000000005</v>
      </c>
      <c r="G23" s="24">
        <f>D23</f>
        <v>0</v>
      </c>
      <c r="H23" s="24"/>
    </row>
    <row r="24" spans="1:8" ht="63" x14ac:dyDescent="0.25">
      <c r="A24" s="13" t="s">
        <v>46</v>
      </c>
      <c r="B24" s="37" t="s">
        <v>41</v>
      </c>
      <c r="C24" s="27">
        <v>112.4</v>
      </c>
      <c r="D24" s="27">
        <v>0</v>
      </c>
      <c r="E24" s="16">
        <f t="shared" si="0"/>
        <v>0</v>
      </c>
      <c r="F24" s="19"/>
    </row>
    <row r="25" spans="1:8" ht="63" x14ac:dyDescent="0.25">
      <c r="A25" s="13" t="s">
        <v>91</v>
      </c>
      <c r="B25" s="40" t="s">
        <v>90</v>
      </c>
      <c r="C25" s="27">
        <v>289.3</v>
      </c>
      <c r="D25" s="27">
        <v>0</v>
      </c>
      <c r="E25" s="16">
        <f t="shared" si="0"/>
        <v>0</v>
      </c>
      <c r="F25" s="19"/>
    </row>
    <row r="26" spans="1:8" ht="15.75" x14ac:dyDescent="0.25">
      <c r="A26" s="45" t="s">
        <v>37</v>
      </c>
      <c r="B26" s="45"/>
      <c r="C26" s="29">
        <f>SUM(C27:C27)</f>
        <v>245.3</v>
      </c>
      <c r="D26" s="29">
        <f>SUM(D27:D27)</f>
        <v>0</v>
      </c>
      <c r="E26" s="14">
        <f t="shared" si="0"/>
        <v>0</v>
      </c>
      <c r="F26" s="23"/>
      <c r="G26" s="26"/>
      <c r="H26" s="26"/>
    </row>
    <row r="27" spans="1:8" ht="47.25" x14ac:dyDescent="0.25">
      <c r="A27" s="13" t="s">
        <v>12</v>
      </c>
      <c r="B27" s="37" t="s">
        <v>25</v>
      </c>
      <c r="C27" s="27">
        <v>245.3</v>
      </c>
      <c r="D27" s="27">
        <v>0</v>
      </c>
      <c r="E27" s="16">
        <f t="shared" ref="E27:E56" si="1">D27/C27*100</f>
        <v>0</v>
      </c>
      <c r="F27" s="2"/>
    </row>
    <row r="28" spans="1:8" ht="15.75" x14ac:dyDescent="0.25">
      <c r="A28" s="45" t="s">
        <v>13</v>
      </c>
      <c r="B28" s="45"/>
      <c r="C28" s="28">
        <f>C30+C44</f>
        <v>378478.2</v>
      </c>
      <c r="D28" s="28">
        <f>D30+D44</f>
        <v>147987.09999999998</v>
      </c>
      <c r="E28" s="14">
        <f t="shared" si="1"/>
        <v>39.100561141962729</v>
      </c>
      <c r="F28" s="6"/>
    </row>
    <row r="29" spans="1:8" ht="15.75" x14ac:dyDescent="0.25">
      <c r="A29" s="49" t="s">
        <v>39</v>
      </c>
      <c r="B29" s="49"/>
      <c r="C29" s="30"/>
      <c r="D29" s="30"/>
      <c r="E29" s="16"/>
      <c r="F29" s="2"/>
      <c r="G29" s="3"/>
    </row>
    <row r="30" spans="1:8" ht="15.75" x14ac:dyDescent="0.25">
      <c r="A30" s="45" t="s">
        <v>35</v>
      </c>
      <c r="B30" s="45"/>
      <c r="C30" s="28">
        <f>SUM(C31:C43)</f>
        <v>114335.8</v>
      </c>
      <c r="D30" s="28">
        <f>SUM(D31:D43)</f>
        <v>96350.599999999991</v>
      </c>
      <c r="E30" s="14">
        <f t="shared" si="1"/>
        <v>84.269843740980505</v>
      </c>
      <c r="F30" s="22"/>
      <c r="G30" s="22"/>
      <c r="H30" s="18"/>
    </row>
    <row r="31" spans="1:8" ht="110.25" x14ac:dyDescent="0.25">
      <c r="A31" s="38" t="s">
        <v>47</v>
      </c>
      <c r="B31" s="39" t="s">
        <v>48</v>
      </c>
      <c r="C31" s="27">
        <v>5438.8</v>
      </c>
      <c r="D31" s="27">
        <v>485.5</v>
      </c>
      <c r="E31" s="16">
        <f t="shared" si="1"/>
        <v>8.9266014562035743</v>
      </c>
      <c r="F31" s="2"/>
    </row>
    <row r="32" spans="1:8" ht="78.75" x14ac:dyDescent="0.25">
      <c r="A32" s="38" t="s">
        <v>5</v>
      </c>
      <c r="B32" s="39" t="s">
        <v>49</v>
      </c>
      <c r="C32" s="27">
        <v>102654.7</v>
      </c>
      <c r="D32" s="27">
        <v>95000</v>
      </c>
      <c r="E32" s="16">
        <f t="shared" si="1"/>
        <v>92.543254229957327</v>
      </c>
    </row>
    <row r="33" spans="1:7" ht="78.75" x14ac:dyDescent="0.25">
      <c r="A33" s="13" t="s">
        <v>6</v>
      </c>
      <c r="B33" s="37" t="s">
        <v>77</v>
      </c>
      <c r="C33" s="27">
        <v>1213</v>
      </c>
      <c r="D33" s="27">
        <v>0</v>
      </c>
      <c r="E33" s="16">
        <f t="shared" si="1"/>
        <v>0</v>
      </c>
    </row>
    <row r="34" spans="1:7" ht="94.5" x14ac:dyDescent="0.25">
      <c r="A34" s="13" t="s">
        <v>85</v>
      </c>
      <c r="B34" s="37" t="s">
        <v>84</v>
      </c>
      <c r="C34" s="27">
        <v>104.1</v>
      </c>
      <c r="D34" s="27">
        <v>13</v>
      </c>
      <c r="E34" s="16">
        <f t="shared" si="1"/>
        <v>12.487992315081653</v>
      </c>
    </row>
    <row r="35" spans="1:7" ht="63" x14ac:dyDescent="0.25">
      <c r="A35" s="13" t="s">
        <v>67</v>
      </c>
      <c r="B35" s="37" t="s">
        <v>54</v>
      </c>
      <c r="C35" s="27">
        <v>1042.5</v>
      </c>
      <c r="D35" s="27">
        <v>188.4</v>
      </c>
      <c r="E35" s="16">
        <f t="shared" si="1"/>
        <v>18.071942446043167</v>
      </c>
    </row>
    <row r="36" spans="1:7" ht="82.5" customHeight="1" x14ac:dyDescent="0.25">
      <c r="A36" s="13" t="s">
        <v>68</v>
      </c>
      <c r="B36" s="37" t="s">
        <v>69</v>
      </c>
      <c r="C36" s="27">
        <v>1182.8</v>
      </c>
      <c r="D36" s="27">
        <v>196.5</v>
      </c>
      <c r="E36" s="16">
        <f t="shared" si="1"/>
        <v>16.613121406831251</v>
      </c>
    </row>
    <row r="37" spans="1:7" ht="56.25" customHeight="1" x14ac:dyDescent="0.25">
      <c r="A37" s="13" t="s">
        <v>7</v>
      </c>
      <c r="B37" s="37" t="s">
        <v>30</v>
      </c>
      <c r="C37" s="27">
        <v>602.20000000000005</v>
      </c>
      <c r="D37" s="27">
        <v>85.5</v>
      </c>
      <c r="E37" s="16">
        <f>D37/C37*100</f>
        <v>14.197940883427432</v>
      </c>
    </row>
    <row r="38" spans="1:7" ht="56.25" customHeight="1" x14ac:dyDescent="0.25">
      <c r="A38" s="13" t="s">
        <v>31</v>
      </c>
      <c r="B38" s="37" t="s">
        <v>50</v>
      </c>
      <c r="C38" s="27">
        <v>8.4</v>
      </c>
      <c r="D38" s="27">
        <v>0</v>
      </c>
      <c r="E38" s="16">
        <f>D38/C38*100</f>
        <v>0</v>
      </c>
    </row>
    <row r="39" spans="1:7" ht="62.25" customHeight="1" x14ac:dyDescent="0.25">
      <c r="A39" s="13">
        <v>9170054690</v>
      </c>
      <c r="B39" s="37" t="s">
        <v>86</v>
      </c>
      <c r="C39" s="27">
        <v>351</v>
      </c>
      <c r="D39" s="27">
        <v>0</v>
      </c>
      <c r="E39" s="16">
        <f>D39/C39*100</f>
        <v>0</v>
      </c>
    </row>
    <row r="40" spans="1:7" ht="78.75" x14ac:dyDescent="0.25">
      <c r="A40" s="13" t="s">
        <v>8</v>
      </c>
      <c r="B40" s="37" t="s">
        <v>70</v>
      </c>
      <c r="C40" s="27">
        <v>39.700000000000003</v>
      </c>
      <c r="D40" s="27">
        <v>6.3</v>
      </c>
      <c r="E40" s="16">
        <f t="shared" si="1"/>
        <v>15.86901763224181</v>
      </c>
    </row>
    <row r="41" spans="1:7" ht="94.5" x14ac:dyDescent="0.25">
      <c r="A41" s="13" t="s">
        <v>9</v>
      </c>
      <c r="B41" s="37" t="s">
        <v>51</v>
      </c>
      <c r="C41" s="27">
        <v>1049.3</v>
      </c>
      <c r="D41" s="27">
        <v>260.89999999999998</v>
      </c>
      <c r="E41" s="16">
        <f t="shared" si="1"/>
        <v>24.864195177737539</v>
      </c>
    </row>
    <row r="42" spans="1:7" ht="47.25" x14ac:dyDescent="0.25">
      <c r="A42" s="13" t="s">
        <v>10</v>
      </c>
      <c r="B42" s="37" t="s">
        <v>52</v>
      </c>
      <c r="C42" s="27">
        <v>126.7</v>
      </c>
      <c r="D42" s="27">
        <v>8.8000000000000007</v>
      </c>
      <c r="E42" s="16">
        <f t="shared" si="1"/>
        <v>6.945540647198106</v>
      </c>
    </row>
    <row r="43" spans="1:7" ht="63" x14ac:dyDescent="0.25">
      <c r="A43" s="13" t="s">
        <v>32</v>
      </c>
      <c r="B43" s="37" t="s">
        <v>53</v>
      </c>
      <c r="C43" s="27">
        <v>522.6</v>
      </c>
      <c r="D43" s="27">
        <v>105.7</v>
      </c>
      <c r="E43" s="16">
        <f>D43/C43*100</f>
        <v>20.22579410639112</v>
      </c>
    </row>
    <row r="44" spans="1:7" ht="15.75" x14ac:dyDescent="0.25">
      <c r="A44" s="45" t="s">
        <v>36</v>
      </c>
      <c r="B44" s="45"/>
      <c r="C44" s="31">
        <f>SUM(C45:C53)</f>
        <v>264142.40000000002</v>
      </c>
      <c r="D44" s="31">
        <f>SUM(D45:D53)</f>
        <v>51636.5</v>
      </c>
      <c r="E44" s="14">
        <f t="shared" si="1"/>
        <v>19.548735833398954</v>
      </c>
      <c r="G44" s="26"/>
    </row>
    <row r="45" spans="1:7" ht="87" customHeight="1" x14ac:dyDescent="0.25">
      <c r="A45" s="13" t="s">
        <v>14</v>
      </c>
      <c r="B45" s="37" t="s">
        <v>55</v>
      </c>
      <c r="C45" s="27">
        <v>6482.9</v>
      </c>
      <c r="D45" s="27">
        <v>1406.2</v>
      </c>
      <c r="E45" s="16">
        <f t="shared" si="1"/>
        <v>21.690909932283393</v>
      </c>
    </row>
    <row r="46" spans="1:7" ht="87" customHeight="1" x14ac:dyDescent="0.25">
      <c r="A46" s="34" t="s">
        <v>88</v>
      </c>
      <c r="B46" s="37" t="s">
        <v>87</v>
      </c>
      <c r="C46" s="27">
        <v>4115.6000000000004</v>
      </c>
      <c r="D46" s="27">
        <v>0</v>
      </c>
      <c r="E46" s="16">
        <f t="shared" si="1"/>
        <v>0</v>
      </c>
    </row>
    <row r="47" spans="1:7" ht="154.5" customHeight="1" x14ac:dyDescent="0.25">
      <c r="A47" s="13" t="s">
        <v>15</v>
      </c>
      <c r="B47" s="37" t="s">
        <v>56</v>
      </c>
      <c r="C47" s="27">
        <v>37277.1</v>
      </c>
      <c r="D47" s="27">
        <v>6901.5</v>
      </c>
      <c r="E47" s="16">
        <f t="shared" si="1"/>
        <v>18.514047498330076</v>
      </c>
    </row>
    <row r="48" spans="1:7" ht="157.5" x14ac:dyDescent="0.25">
      <c r="A48" s="13" t="s">
        <v>16</v>
      </c>
      <c r="B48" s="37" t="s">
        <v>57</v>
      </c>
      <c r="C48" s="27">
        <v>32773.800000000003</v>
      </c>
      <c r="D48" s="27">
        <v>5352.7</v>
      </c>
      <c r="E48" s="16">
        <f t="shared" si="1"/>
        <v>16.332253202253018</v>
      </c>
    </row>
    <row r="49" spans="1:6" ht="126" x14ac:dyDescent="0.25">
      <c r="A49" s="13" t="s">
        <v>17</v>
      </c>
      <c r="B49" s="37" t="s">
        <v>58</v>
      </c>
      <c r="C49" s="27">
        <v>83.5</v>
      </c>
      <c r="D49" s="27">
        <v>2.2999999999999998</v>
      </c>
      <c r="E49" s="16">
        <f t="shared" si="1"/>
        <v>2.7544910179640718</v>
      </c>
    </row>
    <row r="50" spans="1:6" ht="78.75" x14ac:dyDescent="0.25">
      <c r="A50" s="13" t="s">
        <v>18</v>
      </c>
      <c r="B50" s="37" t="s">
        <v>59</v>
      </c>
      <c r="C50" s="27">
        <v>2114.4</v>
      </c>
      <c r="D50" s="27">
        <v>255</v>
      </c>
      <c r="E50" s="16">
        <f t="shared" si="1"/>
        <v>12.06015891032917</v>
      </c>
    </row>
    <row r="51" spans="1:6" ht="157.5" x14ac:dyDescent="0.25">
      <c r="A51" s="13" t="s">
        <v>19</v>
      </c>
      <c r="B51" s="37" t="s">
        <v>60</v>
      </c>
      <c r="C51" s="27">
        <v>130000.1</v>
      </c>
      <c r="D51" s="27">
        <v>25900.799999999999</v>
      </c>
      <c r="E51" s="16">
        <f t="shared" si="1"/>
        <v>19.923676981786937</v>
      </c>
    </row>
    <row r="52" spans="1:6" ht="143.25" customHeight="1" x14ac:dyDescent="0.25">
      <c r="A52" s="13" t="s">
        <v>20</v>
      </c>
      <c r="B52" s="37" t="s">
        <v>61</v>
      </c>
      <c r="C52" s="27">
        <v>48294.6</v>
      </c>
      <c r="D52" s="27">
        <v>11362.9</v>
      </c>
      <c r="E52" s="16">
        <f t="shared" si="1"/>
        <v>23.528303371391416</v>
      </c>
    </row>
    <row r="53" spans="1:6" ht="78.75" x14ac:dyDescent="0.25">
      <c r="A53" s="13" t="s">
        <v>21</v>
      </c>
      <c r="B53" s="37" t="s">
        <v>62</v>
      </c>
      <c r="C53" s="27">
        <v>3000.4</v>
      </c>
      <c r="D53" s="27">
        <v>455.1</v>
      </c>
      <c r="E53" s="16">
        <f t="shared" si="1"/>
        <v>15.167977602986268</v>
      </c>
    </row>
    <row r="54" spans="1:6" ht="15.75" x14ac:dyDescent="0.25">
      <c r="A54" s="45" t="s">
        <v>33</v>
      </c>
      <c r="B54" s="45"/>
      <c r="C54" s="29">
        <f>C56</f>
        <v>18537.900000000001</v>
      </c>
      <c r="D54" s="29">
        <f>D56</f>
        <v>2733.8</v>
      </c>
      <c r="E54" s="14">
        <f t="shared" si="1"/>
        <v>14.747085700106268</v>
      </c>
    </row>
    <row r="55" spans="1:6" ht="15.75" x14ac:dyDescent="0.25">
      <c r="A55" s="49" t="s">
        <v>40</v>
      </c>
      <c r="B55" s="49"/>
      <c r="C55" s="27"/>
      <c r="D55" s="27"/>
      <c r="E55" s="16"/>
    </row>
    <row r="56" spans="1:6" ht="27" customHeight="1" x14ac:dyDescent="0.25">
      <c r="A56" s="45" t="s">
        <v>36</v>
      </c>
      <c r="B56" s="45"/>
      <c r="C56" s="29">
        <f>C57</f>
        <v>18537.900000000001</v>
      </c>
      <c r="D56" s="29">
        <f>D57</f>
        <v>2733.8</v>
      </c>
      <c r="E56" s="14">
        <f t="shared" si="1"/>
        <v>14.747085700106268</v>
      </c>
    </row>
    <row r="57" spans="1:6" ht="66" customHeight="1" x14ac:dyDescent="0.25">
      <c r="A57" s="34" t="s">
        <v>89</v>
      </c>
      <c r="B57" s="37" t="s">
        <v>78</v>
      </c>
      <c r="C57" s="27">
        <v>18537.900000000001</v>
      </c>
      <c r="D57" s="27">
        <v>2733.8</v>
      </c>
      <c r="E57" s="16">
        <f>D57/C57*100</f>
        <v>14.747085700106268</v>
      </c>
    </row>
    <row r="58" spans="1:6" ht="27" customHeight="1" x14ac:dyDescent="0.25">
      <c r="A58" s="33"/>
      <c r="B58" s="33"/>
      <c r="C58" s="20"/>
      <c r="D58" s="20"/>
      <c r="E58" s="15"/>
    </row>
    <row r="59" spans="1:6" s="32" customFormat="1" ht="30" customHeight="1" x14ac:dyDescent="0.25">
      <c r="A59" s="50" t="s">
        <v>83</v>
      </c>
      <c r="B59" s="53"/>
      <c r="C59" s="51" t="s">
        <v>82</v>
      </c>
      <c r="D59" s="51"/>
      <c r="E59" s="50"/>
      <c r="F59" s="50"/>
    </row>
    <row r="60" spans="1:6" ht="16.5" customHeight="1" x14ac:dyDescent="0.25">
      <c r="A60" s="5"/>
      <c r="B60" s="5"/>
      <c r="C60" s="20"/>
      <c r="D60" s="5"/>
      <c r="E60" s="5"/>
    </row>
    <row r="61" spans="1:6" ht="15.75" x14ac:dyDescent="0.25">
      <c r="A61" s="52" t="s">
        <v>79</v>
      </c>
      <c r="B61" s="52"/>
      <c r="C61" s="20"/>
      <c r="D61" s="20"/>
    </row>
    <row r="62" spans="1:6" ht="11.25" customHeight="1" x14ac:dyDescent="0.25">
      <c r="A62" s="7" t="s">
        <v>29</v>
      </c>
      <c r="B62" s="7"/>
      <c r="C62" s="20"/>
    </row>
    <row r="64" spans="1:6" x14ac:dyDescent="0.25">
      <c r="D64" s="21"/>
    </row>
  </sheetData>
  <mergeCells count="20">
    <mergeCell ref="E59:F59"/>
    <mergeCell ref="C59:D59"/>
    <mergeCell ref="A61:B61"/>
    <mergeCell ref="A30:B30"/>
    <mergeCell ref="A44:B44"/>
    <mergeCell ref="A54:B54"/>
    <mergeCell ref="A55:B55"/>
    <mergeCell ref="A59:B59"/>
    <mergeCell ref="A56:B56"/>
    <mergeCell ref="A18:B18"/>
    <mergeCell ref="A7:B7"/>
    <mergeCell ref="A23:B23"/>
    <mergeCell ref="A28:B28"/>
    <mergeCell ref="A29:B29"/>
    <mergeCell ref="A26:B26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2021-05-12T08:36:52Z</dcterms:modified>
</cp:coreProperties>
</file>